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25" i="1"/>
  <c r="H225"/>
  <c r="I225"/>
  <c r="J225"/>
  <c r="G225"/>
  <c r="F122" l="1"/>
  <c r="H100" l="1"/>
  <c r="F13" l="1"/>
  <c r="H13"/>
  <c r="H37"/>
  <c r="H26"/>
  <c r="H50"/>
  <c r="H60"/>
  <c r="H73"/>
  <c r="H82"/>
  <c r="H94"/>
  <c r="B224" l="1"/>
  <c r="A224"/>
  <c r="L223"/>
  <c r="J223"/>
  <c r="I223"/>
  <c r="H223"/>
  <c r="G223"/>
  <c r="F223"/>
  <c r="B212"/>
  <c r="A212"/>
  <c r="L211"/>
  <c r="L224" s="1"/>
  <c r="J211"/>
  <c r="I211"/>
  <c r="I224" s="1"/>
  <c r="H211"/>
  <c r="G211"/>
  <c r="G224" s="1"/>
  <c r="F211"/>
  <c r="F224" s="1"/>
  <c r="B203"/>
  <c r="A203"/>
  <c r="L202"/>
  <c r="J202"/>
  <c r="I202"/>
  <c r="H202"/>
  <c r="G202"/>
  <c r="F202"/>
  <c r="B190"/>
  <c r="A190"/>
  <c r="L189"/>
  <c r="L203" s="1"/>
  <c r="J189"/>
  <c r="J203" s="1"/>
  <c r="I189"/>
  <c r="I203" s="1"/>
  <c r="H189"/>
  <c r="H203" s="1"/>
  <c r="G189"/>
  <c r="G203" s="1"/>
  <c r="F189"/>
  <c r="B180"/>
  <c r="A180"/>
  <c r="L179"/>
  <c r="J179"/>
  <c r="I179"/>
  <c r="H179"/>
  <c r="G179"/>
  <c r="F179"/>
  <c r="B168"/>
  <c r="A168"/>
  <c r="L167"/>
  <c r="L180" s="1"/>
  <c r="J167"/>
  <c r="I167"/>
  <c r="I180" s="1"/>
  <c r="H167"/>
  <c r="H180" s="1"/>
  <c r="G167"/>
  <c r="G180" s="1"/>
  <c r="F167"/>
  <c r="F180" s="1"/>
  <c r="B159"/>
  <c r="A159"/>
  <c r="L158"/>
  <c r="J158"/>
  <c r="I158"/>
  <c r="H158"/>
  <c r="G158"/>
  <c r="F158"/>
  <c r="B146"/>
  <c r="A146"/>
  <c r="L145"/>
  <c r="L159" s="1"/>
  <c r="J145"/>
  <c r="J159" s="1"/>
  <c r="I145"/>
  <c r="I159" s="1"/>
  <c r="H145"/>
  <c r="G145"/>
  <c r="G159" s="1"/>
  <c r="F145"/>
  <c r="F159" s="1"/>
  <c r="B136"/>
  <c r="A136"/>
  <c r="L135"/>
  <c r="J135"/>
  <c r="I135"/>
  <c r="H135"/>
  <c r="G135"/>
  <c r="F135"/>
  <c r="B123"/>
  <c r="A123"/>
  <c r="L122"/>
  <c r="L136" s="1"/>
  <c r="J122"/>
  <c r="J136" s="1"/>
  <c r="I122"/>
  <c r="I136" s="1"/>
  <c r="H122"/>
  <c r="H136" s="1"/>
  <c r="G122"/>
  <c r="G136" s="1"/>
  <c r="B114"/>
  <c r="A114"/>
  <c r="L113"/>
  <c r="J113"/>
  <c r="I113"/>
  <c r="H113"/>
  <c r="G113"/>
  <c r="F113"/>
  <c r="B101"/>
  <c r="A101"/>
  <c r="L100"/>
  <c r="L114" s="1"/>
  <c r="J100"/>
  <c r="I100"/>
  <c r="I114" s="1"/>
  <c r="H114"/>
  <c r="G100"/>
  <c r="G114" s="1"/>
  <c r="F100"/>
  <c r="F114" s="1"/>
  <c r="B95"/>
  <c r="A95"/>
  <c r="L94"/>
  <c r="J94"/>
  <c r="I94"/>
  <c r="G94"/>
  <c r="F94"/>
  <c r="B83"/>
  <c r="A83"/>
  <c r="L82"/>
  <c r="J82"/>
  <c r="I82"/>
  <c r="G82"/>
  <c r="F82"/>
  <c r="B74"/>
  <c r="A74"/>
  <c r="L73"/>
  <c r="J73"/>
  <c r="I73"/>
  <c r="G73"/>
  <c r="F73"/>
  <c r="B61"/>
  <c r="A61"/>
  <c r="L60"/>
  <c r="J60"/>
  <c r="I60"/>
  <c r="H74"/>
  <c r="G60"/>
  <c r="G74" s="1"/>
  <c r="F60"/>
  <c r="B51"/>
  <c r="A51"/>
  <c r="L50"/>
  <c r="J50"/>
  <c r="I50"/>
  <c r="G50"/>
  <c r="F50"/>
  <c r="B38"/>
  <c r="A38"/>
  <c r="L37"/>
  <c r="J37"/>
  <c r="I37"/>
  <c r="H51"/>
  <c r="G37"/>
  <c r="G51" s="1"/>
  <c r="F37"/>
  <c r="F51" s="1"/>
  <c r="B27"/>
  <c r="A27"/>
  <c r="L26"/>
  <c r="J26"/>
  <c r="I26"/>
  <c r="G26"/>
  <c r="F26"/>
  <c r="F27" s="1"/>
  <c r="B14"/>
  <c r="A14"/>
  <c r="L13"/>
  <c r="J13"/>
  <c r="I13"/>
  <c r="G13"/>
  <c r="J224" l="1"/>
  <c r="J27"/>
  <c r="L51"/>
  <c r="J74"/>
  <c r="J95"/>
  <c r="I27"/>
  <c r="L27"/>
  <c r="I74"/>
  <c r="F95"/>
  <c r="I95"/>
  <c r="L95"/>
  <c r="I51"/>
  <c r="L74"/>
  <c r="G95"/>
  <c r="G27"/>
  <c r="H27"/>
  <c r="J51"/>
  <c r="F74"/>
  <c r="H95"/>
  <c r="J114"/>
  <c r="F136"/>
  <c r="H159"/>
  <c r="J180"/>
  <c r="F203"/>
  <c r="H224"/>
  <c r="F225" l="1"/>
</calcChain>
</file>

<file path=xl/sharedStrings.xml><?xml version="1.0" encoding="utf-8"?>
<sst xmlns="http://schemas.openxmlformats.org/spreadsheetml/2006/main" count="272" uniqueCount="97">
  <si>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</si>
  <si>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</si>
  <si>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</si>
  <si>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</si>
  <si>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</si>
  <si>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</si>
  <si>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</si>
  <si>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</si>
  <si>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</si>
  <si>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</si>
  <si>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</si>
  <si>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</si>
  <si>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</si>
  <si>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</si>
  <si>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</si>
  <si>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</si>
  <si>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</si>
  <si>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</si>
  <si>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</si>
  <si>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</si>
  <si>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</si>
  <si>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</si>
  <si>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</si>
  <si>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</si>
  <si>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</si>
  <si>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</si>
  <si>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</si>
  <si>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</si>
  <si>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</si>
  <si>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</si>
  <si>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</si>
  <si>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</si>
  <si>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</si>
  <si>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</si>
  <si>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</si>
  <si>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</si>
  <si>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</si>
  <si>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</si>
  <si>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</si>
  <si>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</si>
  <si>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Макаронные изделия отварные</t>
  </si>
  <si>
    <t>Пюре картофельное</t>
  </si>
  <si>
    <t>Каша гречневая рассыпчатая</t>
  </si>
  <si>
    <t>директор</t>
  </si>
  <si>
    <t>Сыр (порциями)</t>
  </si>
  <si>
    <t>Масло (порциями)</t>
  </si>
  <si>
    <t>Каша  молочная  Дружба с маслом</t>
  </si>
  <si>
    <t>Кофейный напиток  на молоке</t>
  </si>
  <si>
    <t>Хлеб</t>
  </si>
  <si>
    <t>гор.блюда</t>
  </si>
  <si>
    <t>668</t>
  </si>
  <si>
    <t>Котлеты,шницеля,биточки рубленые из бройлеров-цыплят</t>
  </si>
  <si>
    <t>694</t>
  </si>
  <si>
    <t>1014</t>
  </si>
  <si>
    <t>Напиток из плодов шиповника</t>
  </si>
  <si>
    <t>878</t>
  </si>
  <si>
    <t>75</t>
  </si>
  <si>
    <t>Суфле "Золотая Рыбка"</t>
  </si>
  <si>
    <t>Рис отварной с овощами</t>
  </si>
  <si>
    <t>Чай с лимоном</t>
  </si>
  <si>
    <t xml:space="preserve">хлеб </t>
  </si>
  <si>
    <t>47</t>
  </si>
  <si>
    <t>135</t>
  </si>
  <si>
    <t>944</t>
  </si>
  <si>
    <t>Омлет натуральный</t>
  </si>
  <si>
    <t>Фрукты</t>
  </si>
  <si>
    <t>Чай с молоком</t>
  </si>
  <si>
    <t>438</t>
  </si>
  <si>
    <t>271</t>
  </si>
  <si>
    <t>945</t>
  </si>
  <si>
    <t>Гуляш мясной</t>
  </si>
  <si>
    <t>Компот из плодов или ягод сушеных</t>
  </si>
  <si>
    <t>591</t>
  </si>
  <si>
    <t>688</t>
  </si>
  <si>
    <t>868</t>
  </si>
  <si>
    <t>42</t>
  </si>
  <si>
    <t>41</t>
  </si>
  <si>
    <t>1148</t>
  </si>
  <si>
    <t>951</t>
  </si>
  <si>
    <t>Абакумова Т.Г.</t>
  </si>
  <si>
    <t>МАОУ "СОШ № 154 г. Челябинска"</t>
  </si>
  <si>
    <t>Каша рисовая жидкая с маслом</t>
  </si>
  <si>
    <t>Какао на молоке</t>
  </si>
  <si>
    <t>1143</t>
  </si>
  <si>
    <t>2</t>
  </si>
  <si>
    <t>Плов мясной</t>
  </si>
  <si>
    <t>Компот из смеси сухофруктов</t>
  </si>
  <si>
    <t>601</t>
  </si>
  <si>
    <t>Пудинг из творога (запеченный) (со сгущенным молоком)</t>
  </si>
  <si>
    <t>фрукт</t>
  </si>
  <si>
    <t>467</t>
  </si>
  <si>
    <t>Печень по-строгановски</t>
  </si>
  <si>
    <t>Компот из свежих плодов</t>
  </si>
  <si>
    <t>582</t>
  </si>
  <si>
    <t>1126</t>
  </si>
  <si>
    <t>859</t>
  </si>
  <si>
    <t>Тефтели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</si>
</sst>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6" xfId="0" applyFill="1" applyBorder="1"/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164" fontId="12" fillId="4" borderId="2" xfId="1" applyFont="1" applyFill="1" applyBorder="1" applyAlignment="1">
      <alignment horizontal="right" vertical="top" wrapText="1"/>
    </xf>
    <xf numFmtId="0" fontId="0" fillId="4" borderId="2" xfId="0" applyFill="1" applyBorder="1"/>
    <xf numFmtId="2" fontId="0" fillId="4" borderId="2" xfId="0" applyNumberFormat="1" applyFill="1" applyBorder="1" applyAlignment="1">
      <alignment horizontal="center"/>
    </xf>
    <xf numFmtId="164" fontId="13" fillId="4" borderId="2" xfId="1" applyFont="1" applyFill="1" applyBorder="1" applyAlignment="1">
      <alignment horizontal="right" vertical="top" wrapText="1"/>
    </xf>
    <xf numFmtId="0" fontId="0" fillId="5" borderId="14" xfId="0" applyFill="1" applyBorder="1"/>
    <xf numFmtId="0" fontId="0" fillId="4" borderId="1" xfId="0" applyFill="1" applyBorder="1"/>
    <xf numFmtId="0" fontId="0" fillId="4" borderId="3" xfId="0" applyFill="1" applyBorder="1" applyProtection="1">
      <protection locked="0"/>
    </xf>
    <xf numFmtId="0" fontId="0" fillId="6" borderId="2" xfId="0" applyFill="1" applyBorder="1" applyAlignment="1">
      <alignment wrapText="1"/>
    </xf>
    <xf numFmtId="0" fontId="0" fillId="6" borderId="2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6" borderId="2" xfId="0" applyFill="1" applyBorder="1"/>
    <xf numFmtId="0" fontId="0" fillId="6" borderId="16" xfId="0" applyFill="1" applyBorder="1"/>
    <xf numFmtId="164" fontId="12" fillId="4" borderId="2" xfId="0" applyNumberFormat="1" applyFont="1" applyFill="1" applyBorder="1" applyAlignment="1">
      <alignment horizontal="right" vertical="top" wrapText="1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>
      <alignment horizontal="center"/>
    </xf>
    <xf numFmtId="164" fontId="15" fillId="4" borderId="2" xfId="0" applyNumberFormat="1" applyFont="1" applyFill="1" applyBorder="1" applyAlignment="1">
      <alignment horizontal="right" vertical="top" wrapText="1"/>
    </xf>
    <xf numFmtId="164" fontId="15" fillId="4" borderId="2" xfId="1" applyFont="1" applyFill="1" applyBorder="1" applyAlignment="1">
      <alignment horizontal="right" vertical="top" wrapText="1"/>
    </xf>
    <xf numFmtId="164" fontId="15" fillId="4" borderId="2" xfId="1" applyFont="1" applyFill="1" applyBorder="1" applyAlignment="1">
      <alignment horizontal="center" wrapText="1"/>
    </xf>
    <xf numFmtId="164" fontId="15" fillId="4" borderId="2" xfId="0" applyNumberFormat="1" applyFont="1" applyFill="1" applyBorder="1" applyAlignment="1">
      <alignment horizontal="center" wrapText="1"/>
    </xf>
    <xf numFmtId="0" fontId="0" fillId="4" borderId="16" xfId="0" applyFill="1" applyBorder="1" applyAlignment="1">
      <alignment horizontal="right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6" borderId="2" xfId="0" applyNumberFormat="1" applyFill="1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7</v>
      </c>
      <c r="C1" s="71" t="s">
        <v>80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70" t="s">
        <v>79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>
      <c r="A6" s="20">
        <v>1</v>
      </c>
      <c r="B6" s="21">
        <v>1</v>
      </c>
      <c r="C6" s="61" t="s">
        <v>20</v>
      </c>
      <c r="D6" s="5" t="s">
        <v>26</v>
      </c>
      <c r="E6" s="55" t="s">
        <v>44</v>
      </c>
      <c r="F6" s="72">
        <v>20</v>
      </c>
      <c r="G6" s="59">
        <v>4.6399999999999997</v>
      </c>
      <c r="H6" s="59">
        <v>5.9</v>
      </c>
      <c r="I6" s="59">
        <v>0</v>
      </c>
      <c r="J6" s="58">
        <v>72.8</v>
      </c>
      <c r="K6" s="54" t="s">
        <v>75</v>
      </c>
      <c r="L6" s="57">
        <v>17.95</v>
      </c>
    </row>
    <row r="7" spans="1:12" ht="15.75">
      <c r="A7" s="23"/>
      <c r="B7" s="15"/>
      <c r="C7" s="11"/>
      <c r="D7" s="5" t="s">
        <v>26</v>
      </c>
      <c r="E7" s="55" t="s">
        <v>45</v>
      </c>
      <c r="F7" s="72">
        <v>10</v>
      </c>
      <c r="G7" s="59">
        <v>0.13</v>
      </c>
      <c r="H7" s="59">
        <v>6.15</v>
      </c>
      <c r="I7" s="59">
        <v>0.17</v>
      </c>
      <c r="J7" s="58">
        <v>56.6</v>
      </c>
      <c r="K7" s="54" t="s">
        <v>76</v>
      </c>
      <c r="L7" s="57">
        <v>10.75</v>
      </c>
    </row>
    <row r="8" spans="1:12" ht="15.75">
      <c r="A8" s="23"/>
      <c r="B8" s="15"/>
      <c r="C8" s="11"/>
      <c r="D8" s="7" t="s">
        <v>49</v>
      </c>
      <c r="E8" s="55" t="s">
        <v>46</v>
      </c>
      <c r="F8" s="72">
        <v>200</v>
      </c>
      <c r="G8" s="59">
        <v>7.26</v>
      </c>
      <c r="H8" s="59">
        <v>8.2200000000000006</v>
      </c>
      <c r="I8" s="59">
        <v>43.84</v>
      </c>
      <c r="J8" s="58">
        <v>278.06</v>
      </c>
      <c r="K8" s="54" t="s">
        <v>77</v>
      </c>
      <c r="L8" s="57">
        <v>27.43</v>
      </c>
    </row>
    <row r="9" spans="1:12" ht="15.75">
      <c r="A9" s="23"/>
      <c r="B9" s="15"/>
      <c r="C9" s="11"/>
      <c r="D9" s="7" t="s">
        <v>22</v>
      </c>
      <c r="E9" s="55" t="s">
        <v>47</v>
      </c>
      <c r="F9" s="72">
        <v>200</v>
      </c>
      <c r="G9" s="59">
        <v>5.2</v>
      </c>
      <c r="H9" s="59">
        <v>5.7</v>
      </c>
      <c r="I9" s="59">
        <v>28.08</v>
      </c>
      <c r="J9" s="58">
        <v>181.72</v>
      </c>
      <c r="K9" s="54" t="s">
        <v>78</v>
      </c>
      <c r="L9" s="57">
        <v>24.62</v>
      </c>
    </row>
    <row r="10" spans="1:12" ht="15.75">
      <c r="A10" s="23"/>
      <c r="B10" s="15"/>
      <c r="C10" s="11"/>
      <c r="D10" s="7" t="s">
        <v>23</v>
      </c>
      <c r="E10" s="55" t="s">
        <v>48</v>
      </c>
      <c r="F10" s="72">
        <v>75</v>
      </c>
      <c r="G10" s="59">
        <v>5.93</v>
      </c>
      <c r="H10" s="59">
        <v>0.75</v>
      </c>
      <c r="I10" s="59">
        <v>36.22</v>
      </c>
      <c r="J10" s="58">
        <v>176.25</v>
      </c>
      <c r="K10" s="54" t="s">
        <v>55</v>
      </c>
      <c r="L10" s="57">
        <v>4.4000000000000004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23.16</v>
      </c>
      <c r="H13" s="19">
        <f t="shared" si="0"/>
        <v>26.720000000000002</v>
      </c>
      <c r="I13" s="19">
        <f t="shared" si="0"/>
        <v>108.31</v>
      </c>
      <c r="J13" s="19">
        <f t="shared" si="0"/>
        <v>765.43000000000006</v>
      </c>
      <c r="K13" s="25"/>
      <c r="L13" s="19">
        <f t="shared" ref="L13" si="1">SUM(L6:L12)</f>
        <v>85.15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7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7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7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3"/>
      <c r="B24" s="15"/>
      <c r="C24" s="11"/>
      <c r="D24" s="6"/>
      <c r="E24" s="39"/>
      <c r="F24" s="40"/>
      <c r="G24" s="40"/>
      <c r="H24" s="40"/>
      <c r="I24" s="40"/>
      <c r="J24" s="40"/>
      <c r="K24" s="41"/>
      <c r="L24" s="40"/>
    </row>
    <row r="25" spans="1:12" ht="1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>
      <c r="A26" s="24"/>
      <c r="B26" s="17"/>
      <c r="C26" s="8"/>
      <c r="D26" s="18" t="s">
        <v>33</v>
      </c>
      <c r="E26" s="9"/>
      <c r="F26" s="19">
        <f>SUM(F14:F25)</f>
        <v>0</v>
      </c>
      <c r="G26" s="19">
        <f t="shared" ref="G26:J26" si="2">SUM(G14:G25)</f>
        <v>0</v>
      </c>
      <c r="H26" s="19">
        <f t="shared" si="2"/>
        <v>0</v>
      </c>
      <c r="I26" s="19">
        <f t="shared" si="2"/>
        <v>0</v>
      </c>
      <c r="J26" s="19">
        <f t="shared" si="2"/>
        <v>0</v>
      </c>
      <c r="K26" s="25"/>
      <c r="L26" s="19">
        <f t="shared" ref="L26" si="3">SUM(L14:L25)</f>
        <v>0</v>
      </c>
    </row>
    <row r="27" spans="1:12" ht="15.75" thickBot="1">
      <c r="A27" s="29">
        <f>A6</f>
        <v>1</v>
      </c>
      <c r="B27" s="30">
        <f>B6</f>
        <v>1</v>
      </c>
      <c r="C27" s="50" t="s">
        <v>4</v>
      </c>
      <c r="D27" s="51"/>
      <c r="E27" s="31"/>
      <c r="F27" s="32">
        <f>F13+F26</f>
        <v>505</v>
      </c>
      <c r="G27" s="32">
        <f t="shared" ref="G27:J27" si="4">G13+G26</f>
        <v>23.16</v>
      </c>
      <c r="H27" s="32">
        <f t="shared" si="4"/>
        <v>26.720000000000002</v>
      </c>
      <c r="I27" s="32">
        <f t="shared" si="4"/>
        <v>108.31</v>
      </c>
      <c r="J27" s="32">
        <f t="shared" si="4"/>
        <v>765.43000000000006</v>
      </c>
      <c r="K27" s="32"/>
      <c r="L27" s="32">
        <f t="shared" ref="L27" si="5">L13+L26</f>
        <v>85.15</v>
      </c>
    </row>
    <row r="28" spans="1:12" ht="15.75">
      <c r="A28" s="14">
        <v>1</v>
      </c>
      <c r="B28" s="15">
        <v>2</v>
      </c>
      <c r="C28" s="61" t="s">
        <v>20</v>
      </c>
      <c r="D28" s="7" t="s">
        <v>49</v>
      </c>
      <c r="E28" s="55" t="s">
        <v>70</v>
      </c>
      <c r="F28" s="56">
        <v>90</v>
      </c>
      <c r="G28" s="59">
        <v>13.65</v>
      </c>
      <c r="H28" s="59">
        <v>15.03</v>
      </c>
      <c r="I28" s="59">
        <v>2.56</v>
      </c>
      <c r="J28" s="58">
        <v>199.93</v>
      </c>
      <c r="K28" s="54" t="s">
        <v>72</v>
      </c>
      <c r="L28" s="69">
        <v>58.14</v>
      </c>
    </row>
    <row r="29" spans="1:12" ht="15.75">
      <c r="A29" s="14"/>
      <c r="B29" s="15"/>
      <c r="C29" s="11"/>
      <c r="D29" s="7" t="s">
        <v>49</v>
      </c>
      <c r="E29" s="55" t="s">
        <v>40</v>
      </c>
      <c r="F29" s="72">
        <v>150</v>
      </c>
      <c r="G29" s="59">
        <v>5.71</v>
      </c>
      <c r="H29" s="59">
        <v>4.2699999999999996</v>
      </c>
      <c r="I29" s="59">
        <v>34.799999999999997</v>
      </c>
      <c r="J29" s="58">
        <v>200.29</v>
      </c>
      <c r="K29" s="54" t="s">
        <v>73</v>
      </c>
      <c r="L29" s="57">
        <v>8.08</v>
      </c>
    </row>
    <row r="30" spans="1:12" ht="15.75">
      <c r="A30" s="14"/>
      <c r="B30" s="15"/>
      <c r="C30" s="11"/>
      <c r="D30" s="7" t="s">
        <v>22</v>
      </c>
      <c r="E30" s="55" t="s">
        <v>71</v>
      </c>
      <c r="F30" s="72">
        <v>200</v>
      </c>
      <c r="G30" s="59">
        <v>0.06</v>
      </c>
      <c r="H30" s="59">
        <v>0</v>
      </c>
      <c r="I30" s="59">
        <v>9.8800000000000008</v>
      </c>
      <c r="J30" s="58">
        <v>37.659999999999997</v>
      </c>
      <c r="K30" s="54" t="s">
        <v>74</v>
      </c>
      <c r="L30" s="57">
        <v>15.46</v>
      </c>
    </row>
    <row r="31" spans="1:12" ht="15.75">
      <c r="A31" s="14"/>
      <c r="B31" s="15"/>
      <c r="C31" s="11"/>
      <c r="D31" s="7" t="s">
        <v>23</v>
      </c>
      <c r="E31" s="55" t="s">
        <v>48</v>
      </c>
      <c r="F31" s="72">
        <v>75</v>
      </c>
      <c r="G31" s="59">
        <v>5.93</v>
      </c>
      <c r="H31" s="59">
        <v>0.75</v>
      </c>
      <c r="I31" s="59">
        <v>36.22</v>
      </c>
      <c r="J31" s="58">
        <v>176.25</v>
      </c>
      <c r="K31" s="54" t="s">
        <v>55</v>
      </c>
      <c r="L31" s="57">
        <v>3.47</v>
      </c>
    </row>
    <row r="32" spans="1:12" ht="15">
      <c r="A32" s="14"/>
      <c r="B32" s="15"/>
      <c r="C32" s="11"/>
      <c r="D32" s="7" t="s">
        <v>24</v>
      </c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7"/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/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6"/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6"/>
      <c r="B37" s="17"/>
      <c r="C37" s="8"/>
      <c r="D37" s="18" t="s">
        <v>33</v>
      </c>
      <c r="E37" s="9"/>
      <c r="F37" s="19">
        <f>SUM(F28:F36)</f>
        <v>515</v>
      </c>
      <c r="G37" s="19">
        <f t="shared" ref="G37" si="6">SUM(G28:G36)</f>
        <v>25.349999999999998</v>
      </c>
      <c r="H37" s="19">
        <f t="shared" ref="H37" si="7">SUM(H28:H36)</f>
        <v>20.049999999999997</v>
      </c>
      <c r="I37" s="19">
        <f t="shared" ref="I37" si="8">SUM(I28:I36)</f>
        <v>83.460000000000008</v>
      </c>
      <c r="J37" s="19">
        <f t="shared" ref="J37:L37" si="9">SUM(J28:J36)</f>
        <v>614.13</v>
      </c>
      <c r="K37" s="25"/>
      <c r="L37" s="19">
        <f t="shared" si="9"/>
        <v>85.15</v>
      </c>
    </row>
    <row r="38" spans="1:12" ht="15">
      <c r="A38" s="13">
        <f>A28</f>
        <v>1</v>
      </c>
      <c r="B38" s="13">
        <f>B28</f>
        <v>2</v>
      </c>
      <c r="C38" s="10" t="s">
        <v>25</v>
      </c>
      <c r="D38" s="7" t="s">
        <v>26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27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7" t="s">
        <v>28</v>
      </c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7" t="s">
        <v>29</v>
      </c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4"/>
      <c r="B42" s="15"/>
      <c r="C42" s="11"/>
      <c r="D42" s="7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4"/>
      <c r="B43" s="15"/>
      <c r="C43" s="11"/>
      <c r="D43" s="7" t="s">
        <v>31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14"/>
      <c r="B44" s="15"/>
      <c r="C44" s="11"/>
      <c r="D44" s="7" t="s">
        <v>32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14"/>
      <c r="B45" s="15"/>
      <c r="C45" s="11"/>
      <c r="D45" s="7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14"/>
      <c r="B46" s="15"/>
      <c r="C46" s="11"/>
      <c r="D46" s="7"/>
      <c r="E46" s="39"/>
      <c r="F46" s="40"/>
      <c r="G46" s="40"/>
      <c r="H46" s="40"/>
      <c r="I46" s="40"/>
      <c r="J46" s="40"/>
      <c r="K46" s="41"/>
      <c r="L46" s="40"/>
    </row>
    <row r="47" spans="1:12" ht="15">
      <c r="A47" s="14"/>
      <c r="B47" s="15"/>
      <c r="C47" s="11"/>
      <c r="D47" s="7"/>
      <c r="E47" s="39"/>
      <c r="F47" s="40"/>
      <c r="G47" s="40"/>
      <c r="H47" s="40"/>
      <c r="I47" s="40"/>
      <c r="J47" s="40"/>
      <c r="K47" s="41"/>
      <c r="L47" s="40"/>
    </row>
    <row r="48" spans="1:12" ht="15">
      <c r="A48" s="14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>
      <c r="A49" s="14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16"/>
      <c r="B50" s="17"/>
      <c r="C50" s="8"/>
      <c r="D50" s="18" t="s">
        <v>33</v>
      </c>
      <c r="E50" s="9"/>
      <c r="F50" s="19">
        <f>SUM(F38:F49)</f>
        <v>0</v>
      </c>
      <c r="G50" s="19">
        <f t="shared" ref="G50" si="10">SUM(G38:G49)</f>
        <v>0</v>
      </c>
      <c r="H50" s="19">
        <f t="shared" ref="H50" si="11">SUM(H38:H49)</f>
        <v>0</v>
      </c>
      <c r="I50" s="19">
        <f t="shared" ref="I50" si="12">SUM(I38:I49)</f>
        <v>0</v>
      </c>
      <c r="J50" s="19">
        <f t="shared" ref="J50:L50" si="13">SUM(J38:J49)</f>
        <v>0</v>
      </c>
      <c r="K50" s="25"/>
      <c r="L50" s="19">
        <f t="shared" si="13"/>
        <v>0</v>
      </c>
    </row>
    <row r="51" spans="1:12" ht="15.75" customHeight="1" thickBot="1">
      <c r="A51" s="33">
        <f>A28</f>
        <v>1</v>
      </c>
      <c r="B51" s="33">
        <f>B28</f>
        <v>2</v>
      </c>
      <c r="C51" s="50" t="s">
        <v>4</v>
      </c>
      <c r="D51" s="51"/>
      <c r="E51" s="31"/>
      <c r="F51" s="32">
        <f>F37+F50</f>
        <v>515</v>
      </c>
      <c r="G51" s="32">
        <f t="shared" ref="G51" si="14">G37+G50</f>
        <v>25.349999999999998</v>
      </c>
      <c r="H51" s="32">
        <f t="shared" ref="H51" si="15">H37+H50</f>
        <v>20.049999999999997</v>
      </c>
      <c r="I51" s="32">
        <f t="shared" ref="I51" si="16">I37+I50</f>
        <v>83.460000000000008</v>
      </c>
      <c r="J51" s="32">
        <f t="shared" ref="J51:L51" si="17">J37+J50</f>
        <v>614.13</v>
      </c>
      <c r="K51" s="32"/>
      <c r="L51" s="32">
        <f t="shared" si="17"/>
        <v>85.15</v>
      </c>
    </row>
    <row r="52" spans="1:12" ht="15.75">
      <c r="A52" s="20">
        <v>1</v>
      </c>
      <c r="B52" s="21">
        <v>3</v>
      </c>
      <c r="C52" s="61" t="s">
        <v>20</v>
      </c>
      <c r="D52" s="62" t="s">
        <v>21</v>
      </c>
      <c r="E52" s="64" t="s">
        <v>64</v>
      </c>
      <c r="F52" s="81">
        <v>150</v>
      </c>
      <c r="G52" s="66">
        <v>15.14</v>
      </c>
      <c r="H52" s="66">
        <v>18.04</v>
      </c>
      <c r="I52" s="66">
        <v>2.81</v>
      </c>
      <c r="J52" s="66">
        <v>234.45</v>
      </c>
      <c r="K52" s="68" t="s">
        <v>67</v>
      </c>
      <c r="L52" s="69">
        <v>64.930000000000007</v>
      </c>
    </row>
    <row r="53" spans="1:12" ht="15.75">
      <c r="A53" s="23"/>
      <c r="B53" s="15"/>
      <c r="C53" s="11"/>
      <c r="D53" s="58" t="s">
        <v>24</v>
      </c>
      <c r="E53" s="64" t="s">
        <v>65</v>
      </c>
      <c r="F53" s="65">
        <v>100</v>
      </c>
      <c r="G53" s="66">
        <v>0.4</v>
      </c>
      <c r="H53" s="66">
        <v>0.4</v>
      </c>
      <c r="I53" s="66">
        <v>9.8000000000000007</v>
      </c>
      <c r="J53" s="66">
        <v>47</v>
      </c>
      <c r="K53" s="68" t="s">
        <v>68</v>
      </c>
      <c r="L53" s="57">
        <v>13.44</v>
      </c>
    </row>
    <row r="54" spans="1:12" ht="16.5" thickBot="1">
      <c r="A54" s="23"/>
      <c r="B54" s="15"/>
      <c r="C54" s="11"/>
      <c r="D54" s="58" t="s">
        <v>22</v>
      </c>
      <c r="E54" s="64" t="s">
        <v>66</v>
      </c>
      <c r="F54" s="81">
        <v>200</v>
      </c>
      <c r="G54" s="66">
        <v>1.86</v>
      </c>
      <c r="H54" s="66">
        <v>1.6</v>
      </c>
      <c r="I54" s="66">
        <v>9.42</v>
      </c>
      <c r="J54" s="66">
        <v>59.96</v>
      </c>
      <c r="K54" s="68" t="s">
        <v>69</v>
      </c>
      <c r="L54" s="57">
        <v>5.28</v>
      </c>
    </row>
    <row r="55" spans="1:12" ht="15.75">
      <c r="A55" s="23"/>
      <c r="B55" s="15"/>
      <c r="C55" s="11"/>
      <c r="D55" s="62" t="s">
        <v>60</v>
      </c>
      <c r="E55" s="64" t="s">
        <v>48</v>
      </c>
      <c r="F55" s="65">
        <v>75</v>
      </c>
      <c r="G55" s="66">
        <v>5.93</v>
      </c>
      <c r="H55" s="66">
        <v>0.75</v>
      </c>
      <c r="I55" s="66">
        <v>36.22</v>
      </c>
      <c r="J55" s="67">
        <v>176.25</v>
      </c>
      <c r="K55" s="68" t="s">
        <v>55</v>
      </c>
      <c r="L55" s="57">
        <v>1.5</v>
      </c>
    </row>
    <row r="56" spans="1:12" ht="15">
      <c r="A56" s="23"/>
      <c r="B56" s="15"/>
      <c r="C56" s="11"/>
      <c r="D56" s="7"/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/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4"/>
      <c r="B60" s="17"/>
      <c r="C60" s="8"/>
      <c r="D60" s="18" t="s">
        <v>33</v>
      </c>
      <c r="E60" s="9"/>
      <c r="F60" s="19">
        <f>SUM(F52:F59)</f>
        <v>525</v>
      </c>
      <c r="G60" s="19">
        <f t="shared" ref="G60" si="18">SUM(G52:G59)</f>
        <v>23.330000000000002</v>
      </c>
      <c r="H60" s="19">
        <f t="shared" ref="H60" si="19">SUM(H52:H59)</f>
        <v>20.79</v>
      </c>
      <c r="I60" s="19">
        <f t="shared" ref="I60" si="20">SUM(I52:I59)</f>
        <v>58.25</v>
      </c>
      <c r="J60" s="19">
        <f t="shared" ref="J60:L60" si="21">SUM(J52:J59)</f>
        <v>517.66</v>
      </c>
      <c r="K60" s="25"/>
      <c r="L60" s="19">
        <f t="shared" si="21"/>
        <v>85.15</v>
      </c>
    </row>
    <row r="61" spans="1:12" ht="15">
      <c r="A61" s="26">
        <f>A52</f>
        <v>1</v>
      </c>
      <c r="B61" s="13">
        <f>B52</f>
        <v>3</v>
      </c>
      <c r="C61" s="10" t="s">
        <v>25</v>
      </c>
      <c r="D61" s="7" t="s">
        <v>26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7" t="s">
        <v>27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7" t="s">
        <v>28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7" t="s">
        <v>29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30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31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32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7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7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3"/>
      <c r="B70" s="15"/>
      <c r="C70" s="11"/>
      <c r="D70" s="7"/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4"/>
      <c r="B73" s="17"/>
      <c r="C73" s="8"/>
      <c r="D73" s="18" t="s">
        <v>33</v>
      </c>
      <c r="E73" s="9"/>
      <c r="F73" s="19">
        <f>SUM(F61:F72)</f>
        <v>0</v>
      </c>
      <c r="G73" s="19">
        <f t="shared" ref="G73" si="22">SUM(G61:G72)</f>
        <v>0</v>
      </c>
      <c r="H73" s="19">
        <f t="shared" ref="H73" si="23">SUM(H61:H72)</f>
        <v>0</v>
      </c>
      <c r="I73" s="19">
        <f t="shared" ref="I73" si="24">SUM(I61:I72)</f>
        <v>0</v>
      </c>
      <c r="J73" s="19">
        <f t="shared" ref="J73:L73" si="25">SUM(J61:J72)</f>
        <v>0</v>
      </c>
      <c r="K73" s="25"/>
      <c r="L73" s="19">
        <f t="shared" si="25"/>
        <v>0</v>
      </c>
    </row>
    <row r="74" spans="1:12" ht="15.75" customHeight="1" thickBot="1">
      <c r="A74" s="29">
        <f>A52</f>
        <v>1</v>
      </c>
      <c r="B74" s="30">
        <f>B52</f>
        <v>3</v>
      </c>
      <c r="C74" s="50" t="s">
        <v>4</v>
      </c>
      <c r="D74" s="51"/>
      <c r="E74" s="31"/>
      <c r="F74" s="32">
        <f>F60+F73</f>
        <v>525</v>
      </c>
      <c r="G74" s="32">
        <f t="shared" ref="G74" si="26">G60+G73</f>
        <v>23.330000000000002</v>
      </c>
      <c r="H74" s="32">
        <f t="shared" ref="H74" si="27">H60+H73</f>
        <v>20.79</v>
      </c>
      <c r="I74" s="32">
        <f t="shared" ref="I74" si="28">I60+I73</f>
        <v>58.25</v>
      </c>
      <c r="J74" s="32">
        <f t="shared" ref="J74:L74" si="29">J60+J73</f>
        <v>517.66</v>
      </c>
      <c r="K74" s="32"/>
      <c r="L74" s="32">
        <f t="shared" si="29"/>
        <v>85.15</v>
      </c>
    </row>
    <row r="75" spans="1:12" ht="16.5" thickBot="1">
      <c r="A75" s="20">
        <v>1</v>
      </c>
      <c r="B75" s="21">
        <v>4</v>
      </c>
      <c r="C75" s="61" t="s">
        <v>20</v>
      </c>
      <c r="D75" s="62" t="s">
        <v>21</v>
      </c>
      <c r="E75" s="55" t="s">
        <v>57</v>
      </c>
      <c r="F75" s="72">
        <v>90</v>
      </c>
      <c r="G75" s="59">
        <v>6.86</v>
      </c>
      <c r="H75" s="59">
        <v>9.08</v>
      </c>
      <c r="I75" s="59">
        <v>14.7</v>
      </c>
      <c r="J75" s="58">
        <v>167.67</v>
      </c>
      <c r="K75" s="54" t="s">
        <v>61</v>
      </c>
      <c r="L75" s="57">
        <v>56.12</v>
      </c>
    </row>
    <row r="76" spans="1:12" ht="15.75">
      <c r="A76" s="23"/>
      <c r="B76" s="15"/>
      <c r="C76" s="11"/>
      <c r="D76" s="62" t="s">
        <v>21</v>
      </c>
      <c r="E76" s="55" t="s">
        <v>58</v>
      </c>
      <c r="F76" s="72">
        <v>150</v>
      </c>
      <c r="G76" s="59">
        <v>6.89</v>
      </c>
      <c r="H76" s="59">
        <v>6.17</v>
      </c>
      <c r="I76" s="59">
        <v>40.770000000000003</v>
      </c>
      <c r="J76" s="58">
        <v>244.62</v>
      </c>
      <c r="K76" s="54" t="s">
        <v>62</v>
      </c>
      <c r="L76" s="57">
        <v>19.3</v>
      </c>
    </row>
    <row r="77" spans="1:12" ht="15.75">
      <c r="A77" s="23"/>
      <c r="B77" s="15"/>
      <c r="C77" s="11"/>
      <c r="D77" s="49" t="s">
        <v>22</v>
      </c>
      <c r="E77" s="55" t="s">
        <v>59</v>
      </c>
      <c r="F77" s="72">
        <v>200</v>
      </c>
      <c r="G77" s="59">
        <v>0.42</v>
      </c>
      <c r="H77" s="59">
        <v>0</v>
      </c>
      <c r="I77" s="59">
        <v>7.26</v>
      </c>
      <c r="J77" s="58">
        <v>32.119999999999997</v>
      </c>
      <c r="K77" s="54" t="s">
        <v>63</v>
      </c>
      <c r="L77" s="57">
        <v>5.53</v>
      </c>
    </row>
    <row r="78" spans="1:12" ht="16.5" thickBot="1">
      <c r="A78" s="23"/>
      <c r="B78" s="15"/>
      <c r="C78" s="11"/>
      <c r="D78" s="63" t="s">
        <v>60</v>
      </c>
      <c r="E78" s="55" t="s">
        <v>48</v>
      </c>
      <c r="F78" s="72">
        <v>75</v>
      </c>
      <c r="G78" s="59">
        <v>5.93</v>
      </c>
      <c r="H78" s="59">
        <v>0.75</v>
      </c>
      <c r="I78" s="59">
        <v>36.22</v>
      </c>
      <c r="J78" s="58">
        <v>176.25</v>
      </c>
      <c r="K78" s="54" t="s">
        <v>55</v>
      </c>
      <c r="L78" s="57">
        <v>4.2</v>
      </c>
    </row>
    <row r="79" spans="1:12" ht="15">
      <c r="A79" s="23"/>
      <c r="B79" s="15"/>
      <c r="C79" s="11"/>
      <c r="D79" s="7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4"/>
      <c r="B82" s="17"/>
      <c r="C82" s="8"/>
      <c r="D82" s="18" t="s">
        <v>33</v>
      </c>
      <c r="E82" s="9"/>
      <c r="F82" s="19">
        <f>SUM(F75:F81)</f>
        <v>515</v>
      </c>
      <c r="G82" s="19">
        <f t="shared" ref="G82" si="30">SUM(G75:G81)</f>
        <v>20.100000000000001</v>
      </c>
      <c r="H82" s="19">
        <f t="shared" ref="H82" si="31">SUM(H75:H81)</f>
        <v>16</v>
      </c>
      <c r="I82" s="19">
        <f t="shared" ref="I82" si="32">SUM(I75:I81)</f>
        <v>98.949999999999989</v>
      </c>
      <c r="J82" s="19">
        <f t="shared" ref="J82:L82" si="33">SUM(J75:J81)</f>
        <v>620.66</v>
      </c>
      <c r="K82" s="25"/>
      <c r="L82" s="19">
        <f t="shared" si="33"/>
        <v>85.15</v>
      </c>
    </row>
    <row r="83" spans="1:12" ht="15">
      <c r="A83" s="26">
        <f>A75</f>
        <v>1</v>
      </c>
      <c r="B83" s="13">
        <f>B75</f>
        <v>4</v>
      </c>
      <c r="C83" s="10" t="s">
        <v>25</v>
      </c>
      <c r="D83" s="7" t="s">
        <v>26</v>
      </c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27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28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29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7" t="s">
        <v>30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7" t="s">
        <v>31</v>
      </c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5"/>
      <c r="C89" s="11"/>
      <c r="D89" s="7" t="s">
        <v>32</v>
      </c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3"/>
      <c r="B90" s="15"/>
      <c r="C90" s="11"/>
      <c r="D90" s="7"/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/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4"/>
      <c r="B94" s="17"/>
      <c r="C94" s="8"/>
      <c r="D94" s="18" t="s">
        <v>33</v>
      </c>
      <c r="E94" s="9"/>
      <c r="F94" s="19">
        <f>SUM(F83:F93)</f>
        <v>0</v>
      </c>
      <c r="G94" s="19">
        <f t="shared" ref="G94" si="34">SUM(G83:G93)</f>
        <v>0</v>
      </c>
      <c r="H94" s="19">
        <f t="shared" ref="H94" si="35">SUM(H83:H93)</f>
        <v>0</v>
      </c>
      <c r="I94" s="19">
        <f t="shared" ref="I94" si="36">SUM(I83:I93)</f>
        <v>0</v>
      </c>
      <c r="J94" s="19">
        <f t="shared" ref="J94:L94" si="37">SUM(J83:J93)</f>
        <v>0</v>
      </c>
      <c r="K94" s="25"/>
      <c r="L94" s="19">
        <f t="shared" si="37"/>
        <v>0</v>
      </c>
    </row>
    <row r="95" spans="1:12" ht="15.75" customHeight="1" thickBot="1">
      <c r="A95" s="29">
        <f>A75</f>
        <v>1</v>
      </c>
      <c r="B95" s="30">
        <f>B75</f>
        <v>4</v>
      </c>
      <c r="C95" s="50" t="s">
        <v>4</v>
      </c>
      <c r="D95" s="51"/>
      <c r="E95" s="31"/>
      <c r="F95" s="32">
        <f>F82+F94</f>
        <v>515</v>
      </c>
      <c r="G95" s="32">
        <f t="shared" ref="G95" si="38">G82+G94</f>
        <v>20.100000000000001</v>
      </c>
      <c r="H95" s="32">
        <f t="shared" ref="H95" si="39">H82+H94</f>
        <v>16</v>
      </c>
      <c r="I95" s="32">
        <f t="shared" ref="I95" si="40">I82+I94</f>
        <v>98.949999999999989</v>
      </c>
      <c r="J95" s="32">
        <f t="shared" ref="J95:L95" si="41">J82+J94</f>
        <v>620.66</v>
      </c>
      <c r="K95" s="32"/>
      <c r="L95" s="32">
        <f t="shared" si="41"/>
        <v>85.15</v>
      </c>
    </row>
    <row r="96" spans="1:12" ht="30">
      <c r="A96" s="20">
        <v>1</v>
      </c>
      <c r="B96" s="21">
        <v>5</v>
      </c>
      <c r="C96" s="61" t="s">
        <v>20</v>
      </c>
      <c r="D96" s="7" t="s">
        <v>49</v>
      </c>
      <c r="E96" s="55" t="s">
        <v>51</v>
      </c>
      <c r="F96" s="72">
        <v>100</v>
      </c>
      <c r="G96" s="59">
        <v>16.63</v>
      </c>
      <c r="H96" s="59">
        <v>18.22</v>
      </c>
      <c r="I96" s="59">
        <v>16.420000000000002</v>
      </c>
      <c r="J96" s="58">
        <v>294.97000000000003</v>
      </c>
      <c r="K96" s="54" t="s">
        <v>50</v>
      </c>
      <c r="L96" s="60">
        <v>56.22</v>
      </c>
    </row>
    <row r="97" spans="1:12" ht="15">
      <c r="A97" s="23"/>
      <c r="B97" s="15"/>
      <c r="C97" s="11"/>
      <c r="D97" s="7" t="s">
        <v>49</v>
      </c>
      <c r="E97" s="55" t="s">
        <v>41</v>
      </c>
      <c r="F97" s="72">
        <v>150</v>
      </c>
      <c r="G97" s="59">
        <v>3.21</v>
      </c>
      <c r="H97" s="59">
        <v>4.4400000000000004</v>
      </c>
      <c r="I97" s="59">
        <v>21.43</v>
      </c>
      <c r="J97" s="58">
        <v>139.08000000000001</v>
      </c>
      <c r="K97" s="54" t="s">
        <v>52</v>
      </c>
      <c r="L97" s="60">
        <v>15.67</v>
      </c>
    </row>
    <row r="98" spans="1:12" ht="15">
      <c r="A98" s="23"/>
      <c r="B98" s="15"/>
      <c r="C98" s="11"/>
      <c r="D98" s="7" t="s">
        <v>22</v>
      </c>
      <c r="E98" s="55" t="s">
        <v>54</v>
      </c>
      <c r="F98" s="72">
        <v>200</v>
      </c>
      <c r="G98" s="59">
        <v>0.8</v>
      </c>
      <c r="H98" s="59">
        <v>0</v>
      </c>
      <c r="I98" s="59">
        <v>18.98</v>
      </c>
      <c r="J98" s="58">
        <v>77.739999999999995</v>
      </c>
      <c r="K98" s="54" t="s">
        <v>53</v>
      </c>
      <c r="L98" s="60">
        <v>9.76</v>
      </c>
    </row>
    <row r="99" spans="1:12" ht="15">
      <c r="A99" s="23"/>
      <c r="B99" s="15"/>
      <c r="C99" s="11"/>
      <c r="D99" s="7" t="s">
        <v>23</v>
      </c>
      <c r="E99" s="55" t="s">
        <v>48</v>
      </c>
      <c r="F99" s="72">
        <v>75</v>
      </c>
      <c r="G99" s="59">
        <v>5.93</v>
      </c>
      <c r="H99" s="59">
        <v>0.75</v>
      </c>
      <c r="I99" s="59">
        <v>36.22</v>
      </c>
      <c r="J99" s="58">
        <v>176.25</v>
      </c>
      <c r="K99" s="54" t="s">
        <v>55</v>
      </c>
      <c r="L99" s="60">
        <v>3.5</v>
      </c>
    </row>
    <row r="100" spans="1:12" ht="15">
      <c r="A100" s="24"/>
      <c r="B100" s="17"/>
      <c r="C100" s="8"/>
      <c r="D100" s="18" t="s">
        <v>33</v>
      </c>
      <c r="E100" s="9"/>
      <c r="F100" s="19">
        <f>SUM(F96:F99)</f>
        <v>525</v>
      </c>
      <c r="G100" s="19">
        <f>SUM(G96:G99)</f>
        <v>26.57</v>
      </c>
      <c r="H100" s="19">
        <f>SUM(H96:H99)</f>
        <v>23.41</v>
      </c>
      <c r="I100" s="19">
        <f>SUM(I96:I99)</f>
        <v>93.05</v>
      </c>
      <c r="J100" s="19">
        <f>SUM(J96:J99)</f>
        <v>688.04000000000008</v>
      </c>
      <c r="K100" s="25"/>
      <c r="L100" s="19">
        <f>SUM(L96:L99)</f>
        <v>85.15</v>
      </c>
    </row>
    <row r="101" spans="1:12" ht="15">
      <c r="A101" s="26">
        <f>A96</f>
        <v>1</v>
      </c>
      <c r="B101" s="13">
        <f>B96</f>
        <v>5</v>
      </c>
      <c r="C101" s="10" t="s">
        <v>25</v>
      </c>
      <c r="D101" s="7" t="s">
        <v>26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7" t="s">
        <v>27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28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29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30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7" t="s">
        <v>31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7" t="s">
        <v>32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7"/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3"/>
      <c r="B109" s="15"/>
      <c r="C109" s="11"/>
      <c r="D109" s="7"/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/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6"/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4"/>
      <c r="B113" s="17"/>
      <c r="C113" s="8"/>
      <c r="D113" s="18" t="s">
        <v>33</v>
      </c>
      <c r="E113" s="9"/>
      <c r="F113" s="19">
        <f>SUM(F101:F112)</f>
        <v>0</v>
      </c>
      <c r="G113" s="19">
        <f t="shared" ref="G113" si="42">SUM(G101:G112)</f>
        <v>0</v>
      </c>
      <c r="H113" s="19">
        <f t="shared" ref="H113" si="43">SUM(H101:H112)</f>
        <v>0</v>
      </c>
      <c r="I113" s="19">
        <f t="shared" ref="I113" si="44">SUM(I101:I112)</f>
        <v>0</v>
      </c>
      <c r="J113" s="19">
        <f t="shared" ref="J113:L113" si="45">SUM(J101:J112)</f>
        <v>0</v>
      </c>
      <c r="K113" s="25"/>
      <c r="L113" s="19">
        <f t="shared" si="45"/>
        <v>0</v>
      </c>
    </row>
    <row r="114" spans="1:12" ht="15.75" customHeight="1" thickBot="1">
      <c r="A114" s="29">
        <f>A96</f>
        <v>1</v>
      </c>
      <c r="B114" s="30">
        <f>B96</f>
        <v>5</v>
      </c>
      <c r="C114" s="50" t="s">
        <v>4</v>
      </c>
      <c r="D114" s="51"/>
      <c r="E114" s="31"/>
      <c r="F114" s="32">
        <f>F100+F113</f>
        <v>525</v>
      </c>
      <c r="G114" s="32">
        <f t="shared" ref="G114" si="46">G100+G113</f>
        <v>26.57</v>
      </c>
      <c r="H114" s="32">
        <f t="shared" ref="H114" si="47">H100+H113</f>
        <v>23.41</v>
      </c>
      <c r="I114" s="32">
        <f t="shared" ref="I114" si="48">I100+I113</f>
        <v>93.05</v>
      </c>
      <c r="J114" s="32">
        <f t="shared" ref="J114:L114" si="49">J100+J113</f>
        <v>688.04000000000008</v>
      </c>
      <c r="K114" s="32"/>
      <c r="L114" s="32">
        <f t="shared" si="49"/>
        <v>85.15</v>
      </c>
    </row>
    <row r="115" spans="1:12" ht="16.5" thickBot="1">
      <c r="A115" s="20">
        <v>2</v>
      </c>
      <c r="B115" s="21">
        <v>6</v>
      </c>
      <c r="C115" s="61" t="s">
        <v>20</v>
      </c>
      <c r="D115" s="5" t="s">
        <v>26</v>
      </c>
      <c r="E115" s="55" t="s">
        <v>44</v>
      </c>
      <c r="F115" s="72">
        <v>20</v>
      </c>
      <c r="G115" s="59">
        <v>4.6399999999999997</v>
      </c>
      <c r="H115" s="59">
        <v>5.9</v>
      </c>
      <c r="I115" s="59">
        <v>0</v>
      </c>
      <c r="J115" s="58">
        <v>72.8</v>
      </c>
      <c r="K115" s="54" t="s">
        <v>75</v>
      </c>
      <c r="L115" s="57">
        <v>17.95</v>
      </c>
    </row>
    <row r="116" spans="1:12" ht="15.75">
      <c r="A116" s="23"/>
      <c r="B116" s="15"/>
      <c r="C116" s="11"/>
      <c r="D116" s="5" t="s">
        <v>26</v>
      </c>
      <c r="E116" s="55" t="s">
        <v>45</v>
      </c>
      <c r="F116" s="72">
        <v>10</v>
      </c>
      <c r="G116" s="59">
        <v>0.13</v>
      </c>
      <c r="H116" s="59">
        <v>6.15</v>
      </c>
      <c r="I116" s="59">
        <v>0.17</v>
      </c>
      <c r="J116" s="58">
        <v>56.6</v>
      </c>
      <c r="K116" s="54" t="s">
        <v>76</v>
      </c>
      <c r="L116" s="57">
        <v>10.75</v>
      </c>
    </row>
    <row r="117" spans="1:12" ht="15.75">
      <c r="A117" s="23"/>
      <c r="B117" s="15"/>
      <c r="C117" s="11"/>
      <c r="D117" s="7" t="s">
        <v>49</v>
      </c>
      <c r="E117" s="55" t="s">
        <v>81</v>
      </c>
      <c r="F117" s="48">
        <v>200</v>
      </c>
      <c r="G117" s="59">
        <v>5.3</v>
      </c>
      <c r="H117" s="59">
        <v>7.36</v>
      </c>
      <c r="I117" s="59">
        <v>33.840000000000003</v>
      </c>
      <c r="J117" s="58">
        <v>222.62</v>
      </c>
      <c r="K117" s="54" t="s">
        <v>83</v>
      </c>
      <c r="L117" s="57">
        <v>29.96</v>
      </c>
    </row>
    <row r="118" spans="1:12" ht="15.75">
      <c r="A118" s="23"/>
      <c r="B118" s="15"/>
      <c r="C118" s="11"/>
      <c r="D118" s="7" t="s">
        <v>22</v>
      </c>
      <c r="E118" s="55" t="s">
        <v>82</v>
      </c>
      <c r="F118" s="72">
        <v>200</v>
      </c>
      <c r="G118" s="59">
        <v>6.48</v>
      </c>
      <c r="H118" s="59">
        <v>6.68</v>
      </c>
      <c r="I118" s="59">
        <v>16.32</v>
      </c>
      <c r="J118" s="58">
        <v>152.1</v>
      </c>
      <c r="K118" s="54" t="s">
        <v>84</v>
      </c>
      <c r="L118" s="57">
        <v>21.47</v>
      </c>
    </row>
    <row r="119" spans="1:12" ht="15.75">
      <c r="A119" s="23"/>
      <c r="B119" s="15"/>
      <c r="C119" s="11"/>
      <c r="D119" s="7" t="s">
        <v>23</v>
      </c>
      <c r="E119" s="55" t="s">
        <v>48</v>
      </c>
      <c r="F119" s="72">
        <v>75</v>
      </c>
      <c r="G119" s="59">
        <v>5.93</v>
      </c>
      <c r="H119" s="59">
        <v>0.75</v>
      </c>
      <c r="I119" s="59">
        <v>36.22</v>
      </c>
      <c r="J119" s="58">
        <v>176.25</v>
      </c>
      <c r="K119" s="54" t="s">
        <v>55</v>
      </c>
      <c r="L119" s="57">
        <v>5.0199999999999996</v>
      </c>
    </row>
    <row r="120" spans="1:12" ht="15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4"/>
      <c r="B122" s="17"/>
      <c r="C122" s="8"/>
      <c r="D122" s="18" t="s">
        <v>33</v>
      </c>
      <c r="E122" s="9"/>
      <c r="F122" s="19">
        <f t="shared" ref="F122:J122" si="50">SUM(F115:F121)</f>
        <v>505</v>
      </c>
      <c r="G122" s="19">
        <f t="shared" si="50"/>
        <v>22.48</v>
      </c>
      <c r="H122" s="19">
        <f t="shared" si="50"/>
        <v>26.84</v>
      </c>
      <c r="I122" s="19">
        <f t="shared" si="50"/>
        <v>86.550000000000011</v>
      </c>
      <c r="J122" s="19">
        <f t="shared" si="50"/>
        <v>680.37</v>
      </c>
      <c r="K122" s="25"/>
      <c r="L122" s="19">
        <f t="shared" ref="L122" si="51">SUM(L115:L121)</f>
        <v>85.149999999999991</v>
      </c>
    </row>
    <row r="123" spans="1:12" ht="15">
      <c r="A123" s="26">
        <f>A115</f>
        <v>2</v>
      </c>
      <c r="B123" s="13">
        <f>B115</f>
        <v>6</v>
      </c>
      <c r="C123" s="10" t="s">
        <v>25</v>
      </c>
      <c r="D123" s="7" t="s">
        <v>26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23"/>
      <c r="B124" s="15"/>
      <c r="C124" s="11"/>
      <c r="D124" s="7" t="s">
        <v>27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23"/>
      <c r="B125" s="15"/>
      <c r="C125" s="11"/>
      <c r="D125" s="7" t="s">
        <v>28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23"/>
      <c r="B126" s="15"/>
      <c r="C126" s="11"/>
      <c r="D126" s="7" t="s">
        <v>29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23"/>
      <c r="B127" s="15"/>
      <c r="C127" s="11"/>
      <c r="D127" s="7" t="s">
        <v>30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23"/>
      <c r="B128" s="15"/>
      <c r="C128" s="11"/>
      <c r="D128" s="7" t="s">
        <v>31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23"/>
      <c r="B129" s="15"/>
      <c r="C129" s="11"/>
      <c r="D129" s="7" t="s">
        <v>32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23"/>
      <c r="B130" s="15"/>
      <c r="C130" s="11"/>
      <c r="D130" s="7"/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23"/>
      <c r="B131" s="15"/>
      <c r="C131" s="11"/>
      <c r="D131" s="7"/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23"/>
      <c r="B132" s="15"/>
      <c r="C132" s="11"/>
      <c r="D132" s="7"/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23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23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24"/>
      <c r="B135" s="17"/>
      <c r="C135" s="8"/>
      <c r="D135" s="18" t="s">
        <v>33</v>
      </c>
      <c r="E135" s="9"/>
      <c r="F135" s="19">
        <f>SUM(F123:F134)</f>
        <v>0</v>
      </c>
      <c r="G135" s="19">
        <f t="shared" ref="G135:J135" si="52">SUM(G123:G134)</f>
        <v>0</v>
      </c>
      <c r="H135" s="19">
        <f t="shared" si="52"/>
        <v>0</v>
      </c>
      <c r="I135" s="19">
        <f t="shared" si="52"/>
        <v>0</v>
      </c>
      <c r="J135" s="19">
        <f t="shared" si="52"/>
        <v>0</v>
      </c>
      <c r="K135" s="25"/>
      <c r="L135" s="19">
        <f t="shared" ref="L135" si="53">SUM(L123:L134)</f>
        <v>0</v>
      </c>
    </row>
    <row r="136" spans="1:12" ht="15.75" thickBot="1">
      <c r="A136" s="29">
        <f>A115</f>
        <v>2</v>
      </c>
      <c r="B136" s="30">
        <f>B115</f>
        <v>6</v>
      </c>
      <c r="C136" s="50" t="s">
        <v>4</v>
      </c>
      <c r="D136" s="51"/>
      <c r="E136" s="31"/>
      <c r="F136" s="32">
        <f>F122+F135</f>
        <v>505</v>
      </c>
      <c r="G136" s="32">
        <f t="shared" ref="G136" si="54">G122+G135</f>
        <v>22.48</v>
      </c>
      <c r="H136" s="32">
        <f t="shared" ref="H136" si="55">H122+H135</f>
        <v>26.84</v>
      </c>
      <c r="I136" s="32">
        <f t="shared" ref="I136" si="56">I122+I135</f>
        <v>86.550000000000011</v>
      </c>
      <c r="J136" s="32">
        <f t="shared" ref="J136:L136" si="57">J122+J135</f>
        <v>680.37</v>
      </c>
      <c r="K136" s="32"/>
      <c r="L136" s="32">
        <f t="shared" si="57"/>
        <v>85.149999999999991</v>
      </c>
    </row>
    <row r="137" spans="1:12" ht="15.75">
      <c r="A137" s="14">
        <v>2</v>
      </c>
      <c r="B137" s="15">
        <v>7</v>
      </c>
      <c r="C137" s="61" t="s">
        <v>20</v>
      </c>
      <c r="D137" s="7" t="s">
        <v>49</v>
      </c>
      <c r="E137" s="55" t="s">
        <v>85</v>
      </c>
      <c r="F137" s="72">
        <v>230</v>
      </c>
      <c r="G137" s="59">
        <v>15.46</v>
      </c>
      <c r="H137" s="59">
        <v>16.309999999999999</v>
      </c>
      <c r="I137" s="59">
        <v>48.16</v>
      </c>
      <c r="J137" s="58">
        <v>401.53</v>
      </c>
      <c r="K137" s="54" t="s">
        <v>87</v>
      </c>
      <c r="L137" s="57">
        <v>75.08</v>
      </c>
    </row>
    <row r="138" spans="1:12" ht="15.75">
      <c r="A138" s="14"/>
      <c r="B138" s="15"/>
      <c r="C138" s="11"/>
      <c r="D138" s="7" t="s">
        <v>22</v>
      </c>
      <c r="E138" s="55" t="s">
        <v>86</v>
      </c>
      <c r="F138" s="72">
        <v>200</v>
      </c>
      <c r="G138" s="59">
        <v>0.06</v>
      </c>
      <c r="H138" s="59">
        <v>0</v>
      </c>
      <c r="I138" s="59">
        <v>9.8800000000000008</v>
      </c>
      <c r="J138" s="58">
        <v>37.659999999999997</v>
      </c>
      <c r="K138" s="54" t="s">
        <v>74</v>
      </c>
      <c r="L138" s="57">
        <v>5.65</v>
      </c>
    </row>
    <row r="139" spans="1:12" ht="15.75">
      <c r="A139" s="14"/>
      <c r="B139" s="15"/>
      <c r="C139" s="11"/>
      <c r="D139" s="7" t="s">
        <v>23</v>
      </c>
      <c r="E139" s="55" t="s">
        <v>48</v>
      </c>
      <c r="F139" s="72">
        <v>75</v>
      </c>
      <c r="G139" s="59">
        <v>5.93</v>
      </c>
      <c r="H139" s="59">
        <v>0.75</v>
      </c>
      <c r="I139" s="59">
        <v>36.22</v>
      </c>
      <c r="J139" s="58">
        <v>176.25</v>
      </c>
      <c r="K139" s="54" t="s">
        <v>55</v>
      </c>
      <c r="L139" s="57">
        <v>4.42</v>
      </c>
    </row>
    <row r="140" spans="1:12" ht="15">
      <c r="A140" s="14"/>
      <c r="B140" s="15"/>
      <c r="C140" s="11"/>
      <c r="D140" s="7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14"/>
      <c r="B141" s="15"/>
      <c r="C141" s="11"/>
      <c r="D141" s="7"/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14"/>
      <c r="B142" s="15"/>
      <c r="C142" s="11"/>
      <c r="D142" s="7"/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16"/>
      <c r="B145" s="17"/>
      <c r="C145" s="8"/>
      <c r="D145" s="18" t="s">
        <v>33</v>
      </c>
      <c r="E145" s="9"/>
      <c r="F145" s="19">
        <f>SUM(F137:F144)</f>
        <v>505</v>
      </c>
      <c r="G145" s="19">
        <f t="shared" ref="G145:J145" si="58">SUM(G137:G144)</f>
        <v>21.450000000000003</v>
      </c>
      <c r="H145" s="19">
        <f t="shared" si="58"/>
        <v>17.059999999999999</v>
      </c>
      <c r="I145" s="19">
        <f t="shared" si="58"/>
        <v>94.259999999999991</v>
      </c>
      <c r="J145" s="19">
        <f t="shared" si="58"/>
        <v>615.43999999999994</v>
      </c>
      <c r="K145" s="25"/>
      <c r="L145" s="19">
        <f t="shared" ref="L145" si="59">SUM(L137:L144)</f>
        <v>85.15</v>
      </c>
    </row>
    <row r="146" spans="1:12" ht="15">
      <c r="A146" s="13">
        <f>A137</f>
        <v>2</v>
      </c>
      <c r="B146" s="13">
        <f>B137</f>
        <v>7</v>
      </c>
      <c r="C146" s="10" t="s">
        <v>25</v>
      </c>
      <c r="D146" s="7" t="s">
        <v>26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14"/>
      <c r="B147" s="15"/>
      <c r="C147" s="11"/>
      <c r="D147" s="7" t="s">
        <v>27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14"/>
      <c r="B148" s="15"/>
      <c r="C148" s="11"/>
      <c r="D148" s="7" t="s">
        <v>28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14"/>
      <c r="B149" s="15"/>
      <c r="C149" s="11"/>
      <c r="D149" s="7" t="s">
        <v>29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14"/>
      <c r="B150" s="15"/>
      <c r="C150" s="11"/>
      <c r="D150" s="7" t="s">
        <v>30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14"/>
      <c r="B151" s="15"/>
      <c r="C151" s="11"/>
      <c r="D151" s="7" t="s">
        <v>31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14"/>
      <c r="B152" s="15"/>
      <c r="C152" s="11"/>
      <c r="D152" s="7" t="s">
        <v>32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14"/>
      <c r="B153" s="15"/>
      <c r="C153" s="11"/>
      <c r="D153" s="7"/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14"/>
      <c r="B154" s="15"/>
      <c r="C154" s="11"/>
      <c r="D154" s="7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14"/>
      <c r="B155" s="15"/>
      <c r="C155" s="11"/>
      <c r="D155" s="7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14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14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16"/>
      <c r="B158" s="17"/>
      <c r="C158" s="8"/>
      <c r="D158" s="18" t="s">
        <v>33</v>
      </c>
      <c r="E158" s="9"/>
      <c r="F158" s="19">
        <f>SUM(F146:F157)</f>
        <v>0</v>
      </c>
      <c r="G158" s="19">
        <f t="shared" ref="G158:J158" si="60">SUM(G146:G157)</f>
        <v>0</v>
      </c>
      <c r="H158" s="19">
        <f t="shared" si="60"/>
        <v>0</v>
      </c>
      <c r="I158" s="19">
        <f t="shared" si="60"/>
        <v>0</v>
      </c>
      <c r="J158" s="19">
        <f t="shared" si="60"/>
        <v>0</v>
      </c>
      <c r="K158" s="25"/>
      <c r="L158" s="19">
        <f t="shared" ref="L158" si="61">SUM(L146:L157)</f>
        <v>0</v>
      </c>
    </row>
    <row r="159" spans="1:12" ht="15.75" thickBot="1">
      <c r="A159" s="33">
        <f>A137</f>
        <v>2</v>
      </c>
      <c r="B159" s="33">
        <f>B137</f>
        <v>7</v>
      </c>
      <c r="C159" s="50" t="s">
        <v>4</v>
      </c>
      <c r="D159" s="51"/>
      <c r="E159" s="31"/>
      <c r="F159" s="32">
        <f>F145+F158</f>
        <v>505</v>
      </c>
      <c r="G159" s="32">
        <f t="shared" ref="G159" si="62">G145+G158</f>
        <v>21.450000000000003</v>
      </c>
      <c r="H159" s="32">
        <f t="shared" ref="H159" si="63">H145+H158</f>
        <v>17.059999999999999</v>
      </c>
      <c r="I159" s="32">
        <f t="shared" ref="I159" si="64">I145+I158</f>
        <v>94.259999999999991</v>
      </c>
      <c r="J159" s="32">
        <f t="shared" ref="J159:L159" si="65">J145+J158</f>
        <v>615.43999999999994</v>
      </c>
      <c r="K159" s="32"/>
      <c r="L159" s="32">
        <f t="shared" si="65"/>
        <v>85.15</v>
      </c>
    </row>
    <row r="160" spans="1:12" ht="30">
      <c r="A160" s="20">
        <v>2</v>
      </c>
      <c r="B160" s="21">
        <v>8</v>
      </c>
      <c r="C160" s="61" t="s">
        <v>20</v>
      </c>
      <c r="D160" s="7" t="s">
        <v>49</v>
      </c>
      <c r="E160" s="55" t="s">
        <v>88</v>
      </c>
      <c r="F160" s="72">
        <v>150</v>
      </c>
      <c r="G160" s="59">
        <v>23.55</v>
      </c>
      <c r="H160" s="59">
        <v>15.41</v>
      </c>
      <c r="I160" s="59">
        <v>41.9</v>
      </c>
      <c r="J160" s="58">
        <v>394.77</v>
      </c>
      <c r="K160" s="54" t="s">
        <v>90</v>
      </c>
      <c r="L160" s="75">
        <v>56.61</v>
      </c>
    </row>
    <row r="161" spans="1:12" ht="15">
      <c r="A161" s="23"/>
      <c r="B161" s="15"/>
      <c r="C161" s="11"/>
      <c r="D161" s="7" t="s">
        <v>89</v>
      </c>
      <c r="E161" s="55" t="s">
        <v>65</v>
      </c>
      <c r="F161" s="72">
        <v>100</v>
      </c>
      <c r="G161" s="59">
        <v>0.4</v>
      </c>
      <c r="H161" s="59">
        <v>0.4</v>
      </c>
      <c r="I161" s="59">
        <v>9.8000000000000007</v>
      </c>
      <c r="J161" s="58">
        <v>47</v>
      </c>
      <c r="K161" s="54" t="s">
        <v>68</v>
      </c>
      <c r="L161" s="76">
        <v>20.11</v>
      </c>
    </row>
    <row r="162" spans="1:12" ht="15">
      <c r="A162" s="23"/>
      <c r="B162" s="15"/>
      <c r="C162" s="11"/>
      <c r="D162" s="7" t="s">
        <v>22</v>
      </c>
      <c r="E162" s="55" t="s">
        <v>66</v>
      </c>
      <c r="F162" s="72">
        <v>200</v>
      </c>
      <c r="G162" s="59">
        <v>1.86</v>
      </c>
      <c r="H162" s="59">
        <v>1.6</v>
      </c>
      <c r="I162" s="59">
        <v>9.42</v>
      </c>
      <c r="J162" s="58">
        <v>59.96</v>
      </c>
      <c r="K162" s="54" t="s">
        <v>69</v>
      </c>
      <c r="L162" s="75">
        <v>6.43</v>
      </c>
    </row>
    <row r="163" spans="1:12" ht="15.75" customHeight="1">
      <c r="A163" s="23"/>
      <c r="B163" s="15"/>
      <c r="C163" s="11"/>
      <c r="D163" s="7" t="s">
        <v>23</v>
      </c>
      <c r="E163" s="55" t="s">
        <v>48</v>
      </c>
      <c r="F163" s="72">
        <v>75</v>
      </c>
      <c r="G163" s="59">
        <v>5.93</v>
      </c>
      <c r="H163" s="59">
        <v>0.75</v>
      </c>
      <c r="I163" s="59">
        <v>36.22</v>
      </c>
      <c r="J163" s="58">
        <v>176.25</v>
      </c>
      <c r="K163" s="54" t="s">
        <v>55</v>
      </c>
      <c r="L163" s="75">
        <v>2</v>
      </c>
    </row>
    <row r="164" spans="1:12" ht="15">
      <c r="A164" s="23"/>
      <c r="B164" s="15"/>
      <c r="C164" s="11"/>
      <c r="D164" s="7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525</v>
      </c>
      <c r="G167" s="19">
        <f t="shared" ref="G167:J167" si="66">SUM(G160:G166)</f>
        <v>31.74</v>
      </c>
      <c r="H167" s="19">
        <f t="shared" si="66"/>
        <v>18.16</v>
      </c>
      <c r="I167" s="19">
        <f t="shared" si="66"/>
        <v>97.34</v>
      </c>
      <c r="J167" s="19">
        <f t="shared" si="66"/>
        <v>677.98</v>
      </c>
      <c r="K167" s="25"/>
      <c r="L167" s="19">
        <f t="shared" ref="L167" si="67">SUM(L160:L166)</f>
        <v>85.15</v>
      </c>
    </row>
    <row r="168" spans="1:12" ht="15">
      <c r="A168" s="26">
        <f>A160</f>
        <v>2</v>
      </c>
      <c r="B168" s="13">
        <f>B160</f>
        <v>8</v>
      </c>
      <c r="C168" s="10" t="s">
        <v>25</v>
      </c>
      <c r="D168" s="7" t="s">
        <v>26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27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28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29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30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7" t="s">
        <v>31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7" t="s">
        <v>32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5"/>
      <c r="C175" s="11"/>
      <c r="D175" s="7"/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7"/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4"/>
      <c r="B179" s="17"/>
      <c r="C179" s="8"/>
      <c r="D179" s="18" t="s">
        <v>33</v>
      </c>
      <c r="E179" s="9"/>
      <c r="F179" s="19">
        <f>SUM(F168:F178)</f>
        <v>0</v>
      </c>
      <c r="G179" s="19">
        <f t="shared" ref="G179:J179" si="68">SUM(G168:G178)</f>
        <v>0</v>
      </c>
      <c r="H179" s="19">
        <f t="shared" si="68"/>
        <v>0</v>
      </c>
      <c r="I179" s="19">
        <f t="shared" si="68"/>
        <v>0</v>
      </c>
      <c r="J179" s="19">
        <f t="shared" si="68"/>
        <v>0</v>
      </c>
      <c r="K179" s="25"/>
      <c r="L179" s="19">
        <f t="shared" ref="L179" si="69">SUM(L168:L178)</f>
        <v>0</v>
      </c>
    </row>
    <row r="180" spans="1:12" ht="15.75" thickBot="1">
      <c r="A180" s="29">
        <f>A160</f>
        <v>2</v>
      </c>
      <c r="B180" s="30">
        <f>B160</f>
        <v>8</v>
      </c>
      <c r="C180" s="50" t="s">
        <v>4</v>
      </c>
      <c r="D180" s="51"/>
      <c r="E180" s="31"/>
      <c r="F180" s="32">
        <f>F167+F179</f>
        <v>525</v>
      </c>
      <c r="G180" s="32">
        <f t="shared" ref="G180" si="70">G167+G179</f>
        <v>31.74</v>
      </c>
      <c r="H180" s="32">
        <f t="shared" ref="H180" si="71">H167+H179</f>
        <v>18.16</v>
      </c>
      <c r="I180" s="32">
        <f t="shared" ref="I180" si="72">I167+I179</f>
        <v>97.34</v>
      </c>
      <c r="J180" s="32">
        <f t="shared" ref="J180:L180" si="73">J167+J179</f>
        <v>677.98</v>
      </c>
      <c r="K180" s="32"/>
      <c r="L180" s="32">
        <f t="shared" si="73"/>
        <v>85.15</v>
      </c>
    </row>
    <row r="181" spans="1:12" ht="15">
      <c r="A181" s="20">
        <v>2</v>
      </c>
      <c r="B181" s="21">
        <v>9</v>
      </c>
      <c r="C181" s="61" t="s">
        <v>20</v>
      </c>
      <c r="D181" s="7" t="s">
        <v>49</v>
      </c>
      <c r="E181" s="55" t="s">
        <v>91</v>
      </c>
      <c r="F181" s="56">
        <v>90</v>
      </c>
      <c r="G181" s="59">
        <v>7.37</v>
      </c>
      <c r="H181" s="59">
        <v>8.6</v>
      </c>
      <c r="I181" s="59">
        <v>15.35</v>
      </c>
      <c r="J181" s="58">
        <v>168.76</v>
      </c>
      <c r="K181" s="54" t="s">
        <v>93</v>
      </c>
      <c r="L181" s="74">
        <v>48.84</v>
      </c>
    </row>
    <row r="182" spans="1:12" ht="15">
      <c r="A182" s="23"/>
      <c r="B182" s="15"/>
      <c r="C182" s="11"/>
      <c r="D182" s="7" t="s">
        <v>49</v>
      </c>
      <c r="E182" s="55" t="s">
        <v>42</v>
      </c>
      <c r="F182" s="72">
        <v>150</v>
      </c>
      <c r="G182" s="59">
        <v>7.62</v>
      </c>
      <c r="H182" s="59">
        <v>5.21</v>
      </c>
      <c r="I182" s="59">
        <v>34.17</v>
      </c>
      <c r="J182" s="58">
        <v>214.5</v>
      </c>
      <c r="K182" s="54" t="s">
        <v>94</v>
      </c>
      <c r="L182" s="74">
        <v>13.91</v>
      </c>
    </row>
    <row r="183" spans="1:12" ht="15">
      <c r="A183" s="23"/>
      <c r="B183" s="15"/>
      <c r="C183" s="11"/>
      <c r="D183" s="7" t="s">
        <v>22</v>
      </c>
      <c r="E183" s="55" t="s">
        <v>92</v>
      </c>
      <c r="F183" s="72">
        <v>200</v>
      </c>
      <c r="G183" s="59">
        <v>0.16</v>
      </c>
      <c r="H183" s="59">
        <v>0.16</v>
      </c>
      <c r="I183" s="59">
        <v>27.88</v>
      </c>
      <c r="J183" s="58">
        <v>109.76</v>
      </c>
      <c r="K183" s="54" t="s">
        <v>95</v>
      </c>
      <c r="L183" s="74">
        <v>16.78</v>
      </c>
    </row>
    <row r="184" spans="1:12" ht="15">
      <c r="A184" s="23"/>
      <c r="B184" s="15"/>
      <c r="C184" s="11"/>
      <c r="D184" s="7" t="s">
        <v>23</v>
      </c>
      <c r="E184" s="55" t="s">
        <v>48</v>
      </c>
      <c r="F184" s="72">
        <v>75</v>
      </c>
      <c r="G184" s="59">
        <v>5.93</v>
      </c>
      <c r="H184" s="59">
        <v>0.75</v>
      </c>
      <c r="I184" s="59">
        <v>36.22</v>
      </c>
      <c r="J184" s="58">
        <v>176.25</v>
      </c>
      <c r="K184" s="54" t="s">
        <v>55</v>
      </c>
      <c r="L184" s="74">
        <v>5.62</v>
      </c>
    </row>
    <row r="185" spans="1:12" ht="15">
      <c r="A185" s="23"/>
      <c r="B185" s="15"/>
      <c r="C185" s="11"/>
      <c r="D185" s="7"/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/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4"/>
      <c r="B189" s="17"/>
      <c r="C189" s="8"/>
      <c r="D189" s="18" t="s">
        <v>33</v>
      </c>
      <c r="E189" s="9"/>
      <c r="F189" s="19">
        <f>SUM(F181:F188)</f>
        <v>515</v>
      </c>
      <c r="G189" s="19">
        <f t="shared" ref="G189:J189" si="74">SUM(G181:G188)</f>
        <v>21.08</v>
      </c>
      <c r="H189" s="19">
        <f t="shared" si="74"/>
        <v>14.719999999999999</v>
      </c>
      <c r="I189" s="19">
        <f t="shared" si="74"/>
        <v>113.62</v>
      </c>
      <c r="J189" s="19">
        <f t="shared" si="74"/>
        <v>669.27</v>
      </c>
      <c r="K189" s="25"/>
      <c r="L189" s="19">
        <f t="shared" ref="L189" si="75">SUM(L181:L188)</f>
        <v>85.15</v>
      </c>
    </row>
    <row r="190" spans="1:12" ht="15">
      <c r="A190" s="26">
        <f>A181</f>
        <v>2</v>
      </c>
      <c r="B190" s="13">
        <f>B181</f>
        <v>9</v>
      </c>
      <c r="C190" s="10" t="s">
        <v>25</v>
      </c>
      <c r="D190" s="7" t="s">
        <v>26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27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7" t="s">
        <v>28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7" t="s">
        <v>29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7" t="s">
        <v>30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7" t="s">
        <v>31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7" t="s">
        <v>32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7"/>
      <c r="E197" s="39"/>
      <c r="F197" s="40"/>
      <c r="G197" s="40"/>
      <c r="H197" s="40"/>
      <c r="I197" s="40"/>
      <c r="J197" s="40"/>
      <c r="K197" s="41"/>
      <c r="L197" s="40"/>
    </row>
    <row r="198" spans="1:12" ht="15">
      <c r="A198" s="23"/>
      <c r="B198" s="15"/>
      <c r="C198" s="11"/>
      <c r="D198" s="7"/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3"/>
      <c r="B199" s="15"/>
      <c r="C199" s="11"/>
      <c r="D199" s="7"/>
      <c r="E199" s="39"/>
      <c r="F199" s="40"/>
      <c r="G199" s="40"/>
      <c r="H199" s="40"/>
      <c r="I199" s="40"/>
      <c r="J199" s="40"/>
      <c r="K199" s="41"/>
      <c r="L199" s="40"/>
    </row>
    <row r="200" spans="1:12" ht="1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>
      <c r="A202" s="24"/>
      <c r="B202" s="17"/>
      <c r="C202" s="8"/>
      <c r="D202" s="18" t="s">
        <v>33</v>
      </c>
      <c r="E202" s="9"/>
      <c r="F202" s="19">
        <f>SUM(F190:F201)</f>
        <v>0</v>
      </c>
      <c r="G202" s="19">
        <f t="shared" ref="G202:J202" si="76">SUM(G190:G201)</f>
        <v>0</v>
      </c>
      <c r="H202" s="19">
        <f t="shared" si="76"/>
        <v>0</v>
      </c>
      <c r="I202" s="19">
        <f t="shared" si="76"/>
        <v>0</v>
      </c>
      <c r="J202" s="19">
        <f t="shared" si="76"/>
        <v>0</v>
      </c>
      <c r="K202" s="25"/>
      <c r="L202" s="19">
        <f t="shared" ref="L202" si="77">SUM(L190:L201)</f>
        <v>0</v>
      </c>
    </row>
    <row r="203" spans="1:12" ht="15.75" thickBot="1">
      <c r="A203" s="29">
        <f>A181</f>
        <v>2</v>
      </c>
      <c r="B203" s="30">
        <f>B181</f>
        <v>9</v>
      </c>
      <c r="C203" s="50" t="s">
        <v>4</v>
      </c>
      <c r="D203" s="51"/>
      <c r="E203" s="31"/>
      <c r="F203" s="32">
        <f>F189+F202</f>
        <v>515</v>
      </c>
      <c r="G203" s="32">
        <f t="shared" ref="G203" si="78">G189+G202</f>
        <v>21.08</v>
      </c>
      <c r="H203" s="32">
        <f t="shared" ref="H203" si="79">H189+H202</f>
        <v>14.719999999999999</v>
      </c>
      <c r="I203" s="32">
        <f t="shared" ref="I203" si="80">I189+I202</f>
        <v>113.62</v>
      </c>
      <c r="J203" s="32">
        <f t="shared" ref="J203:L203" si="81">J189+J202</f>
        <v>669.27</v>
      </c>
      <c r="K203" s="32"/>
      <c r="L203" s="32">
        <f t="shared" si="81"/>
        <v>85.15</v>
      </c>
    </row>
    <row r="204" spans="1:12" ht="15">
      <c r="A204" s="20">
        <v>2</v>
      </c>
      <c r="B204" s="21">
        <v>10</v>
      </c>
      <c r="C204" s="22" t="s">
        <v>20</v>
      </c>
      <c r="D204" s="7" t="s">
        <v>49</v>
      </c>
      <c r="E204" s="55" t="s">
        <v>96</v>
      </c>
      <c r="F204" s="56">
        <v>130</v>
      </c>
      <c r="G204" s="59">
        <v>10.26</v>
      </c>
      <c r="H204" s="59">
        <v>7.23</v>
      </c>
      <c r="I204" s="59">
        <v>11.67</v>
      </c>
      <c r="J204" s="58">
        <v>152.78</v>
      </c>
      <c r="K204" s="77">
        <v>618</v>
      </c>
      <c r="L204" s="73">
        <v>54.98</v>
      </c>
    </row>
    <row r="205" spans="1:12" ht="15">
      <c r="A205" s="23"/>
      <c r="B205" s="15"/>
      <c r="C205" s="11"/>
      <c r="D205" s="7" t="s">
        <v>49</v>
      </c>
      <c r="E205" s="55" t="s">
        <v>41</v>
      </c>
      <c r="F205" s="72">
        <v>150</v>
      </c>
      <c r="G205" s="59">
        <v>3.21</v>
      </c>
      <c r="H205" s="59">
        <v>4.4400000000000004</v>
      </c>
      <c r="I205" s="59">
        <v>21.43</v>
      </c>
      <c r="J205" s="58">
        <v>139.08000000000001</v>
      </c>
      <c r="K205" s="77" t="s">
        <v>52</v>
      </c>
      <c r="L205" s="74">
        <v>15.62</v>
      </c>
    </row>
    <row r="206" spans="1:12" ht="15">
      <c r="A206" s="23"/>
      <c r="B206" s="15"/>
      <c r="C206" s="11"/>
      <c r="D206" s="7" t="s">
        <v>22</v>
      </c>
      <c r="E206" s="55" t="s">
        <v>54</v>
      </c>
      <c r="F206" s="72">
        <v>200</v>
      </c>
      <c r="G206" s="59">
        <v>0.8</v>
      </c>
      <c r="H206" s="59">
        <v>0</v>
      </c>
      <c r="I206" s="59">
        <v>18.98</v>
      </c>
      <c r="J206" s="58">
        <v>77.739999999999995</v>
      </c>
      <c r="K206" s="77" t="s">
        <v>53</v>
      </c>
      <c r="L206" s="74">
        <v>10.34</v>
      </c>
    </row>
    <row r="207" spans="1:12" ht="15">
      <c r="A207" s="23"/>
      <c r="B207" s="15"/>
      <c r="C207" s="11"/>
      <c r="D207" s="7" t="s">
        <v>23</v>
      </c>
      <c r="E207" s="55" t="s">
        <v>48</v>
      </c>
      <c r="F207" s="56" t="s">
        <v>56</v>
      </c>
      <c r="G207" s="59">
        <v>5.93</v>
      </c>
      <c r="H207" s="59">
        <v>0.75</v>
      </c>
      <c r="I207" s="59">
        <v>36.22</v>
      </c>
      <c r="J207" s="58">
        <v>176.25</v>
      </c>
      <c r="K207" s="77" t="s">
        <v>55</v>
      </c>
      <c r="L207" s="74">
        <v>4.21</v>
      </c>
    </row>
    <row r="208" spans="1:12" ht="15">
      <c r="A208" s="23"/>
      <c r="B208" s="15"/>
      <c r="C208" s="11"/>
      <c r="D208" s="7"/>
      <c r="E208" s="39"/>
      <c r="F208" s="40"/>
      <c r="G208" s="40"/>
      <c r="H208" s="40"/>
      <c r="I208" s="40"/>
      <c r="J208" s="40"/>
      <c r="K208" s="41"/>
      <c r="L208" s="40"/>
    </row>
    <row r="209" spans="1:12" ht="15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41"/>
      <c r="L209" s="40"/>
    </row>
    <row r="210" spans="1:12" ht="1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41"/>
      <c r="L210" s="40"/>
    </row>
    <row r="211" spans="1:12" ht="15.75" customHeight="1">
      <c r="A211" s="24"/>
      <c r="B211" s="17"/>
      <c r="C211" s="8"/>
      <c r="D211" s="18" t="s">
        <v>33</v>
      </c>
      <c r="E211" s="9"/>
      <c r="F211" s="19">
        <f>SUM(F204:F210)</f>
        <v>480</v>
      </c>
      <c r="G211" s="19">
        <f t="shared" ref="G211:J211" si="82">SUM(G204:G210)</f>
        <v>20.2</v>
      </c>
      <c r="H211" s="19">
        <f t="shared" si="82"/>
        <v>12.420000000000002</v>
      </c>
      <c r="I211" s="19">
        <f t="shared" si="82"/>
        <v>88.3</v>
      </c>
      <c r="J211" s="19">
        <f t="shared" si="82"/>
        <v>545.85</v>
      </c>
      <c r="K211" s="25"/>
      <c r="L211" s="19">
        <f t="shared" ref="L211" si="83">SUM(L204:L210)</f>
        <v>85.149999999999991</v>
      </c>
    </row>
    <row r="212" spans="1:12" ht="15">
      <c r="A212" s="26">
        <f>A204</f>
        <v>2</v>
      </c>
      <c r="B212" s="13">
        <f>B204</f>
        <v>10</v>
      </c>
      <c r="C212" s="10" t="s">
        <v>25</v>
      </c>
      <c r="D212" s="7" t="s">
        <v>26</v>
      </c>
      <c r="E212" s="39"/>
      <c r="F212" s="40"/>
      <c r="G212" s="40"/>
      <c r="H212" s="40"/>
      <c r="I212" s="40"/>
      <c r="J212" s="40"/>
      <c r="K212" s="41"/>
      <c r="L212" s="40"/>
    </row>
    <row r="213" spans="1:12" ht="15">
      <c r="A213" s="23"/>
      <c r="B213" s="15"/>
      <c r="C213" s="11"/>
      <c r="D213" s="7" t="s">
        <v>27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>
      <c r="A214" s="23"/>
      <c r="B214" s="15"/>
      <c r="C214" s="11"/>
      <c r="D214" s="7" t="s">
        <v>28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7" t="s">
        <v>29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7" t="s">
        <v>30</v>
      </c>
      <c r="E216" s="39"/>
      <c r="F216" s="40"/>
      <c r="G216" s="40"/>
      <c r="H216" s="40"/>
      <c r="I216" s="40"/>
      <c r="J216" s="40"/>
      <c r="K216" s="41"/>
      <c r="L216" s="40"/>
    </row>
    <row r="217" spans="1:12" ht="15">
      <c r="A217" s="23"/>
      <c r="B217" s="15"/>
      <c r="C217" s="11"/>
      <c r="D217" s="7" t="s">
        <v>31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>
      <c r="A218" s="23"/>
      <c r="B218" s="15"/>
      <c r="C218" s="11"/>
      <c r="D218" s="7" t="s">
        <v>32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>
      <c r="A219" s="23"/>
      <c r="B219" s="15"/>
      <c r="C219" s="11"/>
      <c r="D219" s="7"/>
      <c r="E219" s="39"/>
      <c r="F219" s="40"/>
      <c r="G219" s="40"/>
      <c r="H219" s="40"/>
      <c r="I219" s="40"/>
      <c r="J219" s="40"/>
      <c r="K219" s="41"/>
      <c r="L219" s="40"/>
    </row>
    <row r="220" spans="1:12" ht="15">
      <c r="A220" s="23"/>
      <c r="B220" s="15"/>
      <c r="C220" s="11"/>
      <c r="D220" s="7"/>
      <c r="E220" s="39"/>
      <c r="F220" s="40"/>
      <c r="G220" s="40"/>
      <c r="H220" s="40"/>
      <c r="I220" s="40"/>
      <c r="J220" s="40"/>
      <c r="K220" s="41"/>
      <c r="L220" s="40"/>
    </row>
    <row r="221" spans="1:12" ht="1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>
      <c r="A222" s="23"/>
      <c r="B222" s="15"/>
      <c r="C222" s="11"/>
      <c r="D222" s="6"/>
      <c r="E222" s="39"/>
      <c r="F222" s="40"/>
      <c r="G222" s="40"/>
      <c r="H222" s="40"/>
      <c r="I222" s="40"/>
      <c r="J222" s="40"/>
      <c r="K222" s="41"/>
      <c r="L222" s="40"/>
    </row>
    <row r="223" spans="1:12" ht="15">
      <c r="A223" s="24"/>
      <c r="B223" s="17"/>
      <c r="C223" s="8"/>
      <c r="D223" s="18" t="s">
        <v>33</v>
      </c>
      <c r="E223" s="9"/>
      <c r="F223" s="19">
        <f>SUM(F212:F222)</f>
        <v>0</v>
      </c>
      <c r="G223" s="19">
        <f t="shared" ref="G223:J223" si="84">SUM(G212:G222)</f>
        <v>0</v>
      </c>
      <c r="H223" s="19">
        <f t="shared" si="84"/>
        <v>0</v>
      </c>
      <c r="I223" s="19">
        <f t="shared" si="84"/>
        <v>0</v>
      </c>
      <c r="J223" s="19">
        <f t="shared" si="84"/>
        <v>0</v>
      </c>
      <c r="K223" s="25"/>
      <c r="L223" s="19">
        <f t="shared" ref="L223" si="85">SUM(L212:L222)</f>
        <v>0</v>
      </c>
    </row>
    <row r="224" spans="1:12" ht="15.75" thickBot="1">
      <c r="A224" s="29">
        <f>A204</f>
        <v>2</v>
      </c>
      <c r="B224" s="30">
        <f>B204</f>
        <v>10</v>
      </c>
      <c r="C224" s="50" t="s">
        <v>4</v>
      </c>
      <c r="D224" s="51"/>
      <c r="E224" s="31"/>
      <c r="F224" s="32">
        <f>F211+F223</f>
        <v>480</v>
      </c>
      <c r="G224" s="32">
        <f t="shared" ref="G224" si="86">G211+G223</f>
        <v>20.2</v>
      </c>
      <c r="H224" s="32">
        <f t="shared" ref="H224" si="87">H211+H223</f>
        <v>12.420000000000002</v>
      </c>
      <c r="I224" s="32">
        <f t="shared" ref="I224" si="88">I211+I223</f>
        <v>88.3</v>
      </c>
      <c r="J224" s="32">
        <f t="shared" ref="J224:L224" si="89">J211+J223</f>
        <v>545.85</v>
      </c>
      <c r="K224" s="32"/>
      <c r="L224" s="32">
        <f t="shared" si="89"/>
        <v>85.149999999999991</v>
      </c>
    </row>
    <row r="225" spans="1:12" ht="13.5" customHeight="1" thickBot="1">
      <c r="A225" s="27"/>
      <c r="B225" s="28"/>
      <c r="C225" s="78" t="s">
        <v>5</v>
      </c>
      <c r="D225" s="79"/>
      <c r="E225" s="80"/>
      <c r="F225" s="34">
        <f>(F27+F51+F74+F95+F114+F136+F159+F180+F203+F224)</f>
        <v>5115</v>
      </c>
      <c r="G225" s="34">
        <f>(G27+G51+G74+G95+G114+G136+G159+G180+G203+G224)</f>
        <v>235.45999999999998</v>
      </c>
      <c r="H225" s="34">
        <f t="shared" ref="H225:J225" si="90">(H27+H51+H74+H95+H114+H136+H159+H180+H203+H224)</f>
        <v>196.17000000000002</v>
      </c>
      <c r="I225" s="34">
        <f t="shared" si="90"/>
        <v>922.09</v>
      </c>
      <c r="J225" s="34">
        <f t="shared" si="90"/>
        <v>6394.83</v>
      </c>
      <c r="K225" s="34" t="s">
        <v>39</v>
      </c>
      <c r="L225" s="34">
        <f>(L27+L51+L74+L95+L114+L136+L159+L180+L203+L224)</f>
        <v>851.49999999999989</v>
      </c>
    </row>
  </sheetData>
  <mergeCells count="14">
    <mergeCell ref="C225:E225"/>
    <mergeCell ref="C224:D224"/>
    <mergeCell ref="C136:D136"/>
    <mergeCell ref="C159:D159"/>
    <mergeCell ref="C180:D180"/>
    <mergeCell ref="C203:D203"/>
    <mergeCell ref="C95:D95"/>
    <mergeCell ref="C114:D114"/>
    <mergeCell ref="C27:D27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dns-2012</cp:lastModifiedBy>
  <dcterms:created xsi:type="dcterms:W3CDTF">2022-05-16T14:23:56Z</dcterms:created>
  <dcterms:modified xsi:type="dcterms:W3CDTF">2025-02-11T06:48:00Z</dcterms:modified>
</cp:coreProperties>
</file>